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3410" windowHeight="11955" activeTab="0"/>
  </bookViews>
  <sheets>
    <sheet name="Diagramme" sheetId="1" r:id="rId1"/>
    <sheet name="Ergebnis Bayern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<sst xmlns="http://schemas.openxmlformats.org/spreadsheetml/2006/main" count="56" uniqueCount="51">
  <si>
    <t>Umfang Rechteck</t>
  </si>
  <si>
    <t>Würfel</t>
  </si>
  <si>
    <t>Wertstoffhof</t>
  </si>
  <si>
    <t>Flächeninhalt "Figur"</t>
  </si>
  <si>
    <t>Ziffernkarten</t>
  </si>
  <si>
    <t>Längste Zeitdauer</t>
  </si>
  <si>
    <t>Parallele</t>
  </si>
  <si>
    <t>Tank</t>
  </si>
  <si>
    <t>Symmetrieachse</t>
  </si>
  <si>
    <t>Klammern setzen</t>
  </si>
  <si>
    <t>zweistellige Zahl</t>
  </si>
  <si>
    <t>Pinnwand</t>
  </si>
  <si>
    <t>Volumen Messbecher</t>
  </si>
  <si>
    <t>Seilbahn</t>
  </si>
  <si>
    <t>Fahne</t>
  </si>
  <si>
    <t>Produkte zuordnen</t>
  </si>
  <si>
    <t>Faktoren ergänzen</t>
  </si>
  <si>
    <t>Netz des Würfels</t>
  </si>
  <si>
    <t>Taschengeld</t>
  </si>
  <si>
    <t>Pizza</t>
  </si>
  <si>
    <t>Nachtzug</t>
  </si>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</sst>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0.060647030420086914</c:v>
                </c:pt>
                <c:pt idx="1">
                  <c:v>0.19212940608401738</c:v>
                </c:pt>
                <c:pt idx="2">
                  <c:v>0.3391115403186866</c:v>
                </c:pt>
                <c:pt idx="3">
                  <c:v>0.2923949782713665</c:v>
                </c:pt>
                <c:pt idx="4">
                  <c:v>0.10412844036697248</c:v>
                </c:pt>
                <c:pt idx="5">
                  <c:v>0.01158860453887011</c:v>
                </c:pt>
              </c:numCache>
            </c:numRef>
          </c:val>
        </c:ser>
        <c:axId val="64392181"/>
        <c:axId val="42658718"/>
      </c:barChart>
      <c:catAx>
        <c:axId val="64392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92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48384143"/>
        <c:axId val="32804104"/>
      </c:bar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8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925"/>
          <c:w val="0.9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'[1]Gesamtübersicht'!$M$10:$M$31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'[1]Gesamtübersicht'!$A$10:$A$30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0.00012071463061323032</c:v>
                </c:pt>
                <c:pt idx="1">
                  <c:v>0.0009898599710284886</c:v>
                </c:pt>
                <c:pt idx="2">
                  <c:v>0.0028005794302269436</c:v>
                </c:pt>
                <c:pt idx="3">
                  <c:v>0.007677450507001448</c:v>
                </c:pt>
                <c:pt idx="4">
                  <c:v>0.018203766296475132</c:v>
                </c:pt>
                <c:pt idx="5">
                  <c:v>0.03396909705456301</c:v>
                </c:pt>
                <c:pt idx="6">
                  <c:v>0.05195557701593433</c:v>
                </c:pt>
                <c:pt idx="7">
                  <c:v>0.08061323032351521</c:v>
                </c:pt>
                <c:pt idx="8">
                  <c:v>0.10086914534041526</c:v>
                </c:pt>
                <c:pt idx="9">
                  <c:v>0.11091260260743602</c:v>
                </c:pt>
                <c:pt idx="10">
                  <c:v>0.1252535007242878</c:v>
                </c:pt>
                <c:pt idx="11">
                  <c:v>0.11542732979237083</c:v>
                </c:pt>
                <c:pt idx="12">
                  <c:v>0.098430709802028</c:v>
                </c:pt>
                <c:pt idx="13">
                  <c:v>0.08486238532110092</c:v>
                </c:pt>
                <c:pt idx="14">
                  <c:v>0.0640994688556253</c:v>
                </c:pt>
                <c:pt idx="15">
                  <c:v>0.043167551907291164</c:v>
                </c:pt>
                <c:pt idx="16">
                  <c:v>0.029913085465958476</c:v>
                </c:pt>
                <c:pt idx="17">
                  <c:v>0.01723804925156929</c:v>
                </c:pt>
                <c:pt idx="18">
                  <c:v>0.008208594881699663</c:v>
                </c:pt>
                <c:pt idx="19">
                  <c:v>0.003669724770642202</c:v>
                </c:pt>
                <c:pt idx="20">
                  <c:v>0.0013278609367455335</c:v>
                </c:pt>
                <c:pt idx="21">
                  <c:v>0.0002897151134717528</c:v>
                </c:pt>
              </c:numCache>
            </c:numRef>
          </c:val>
        </c:ser>
        <c:gapWidth val="50"/>
        <c:axId val="26801481"/>
        <c:axId val="39886738"/>
      </c:barChart>
      <c:cat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06925"/>
          <c:w val="0.999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'[1]Gesamtübersicht'!$E$10:$E$30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Nachtzug</c:v>
                </c:pt>
                <c:pt idx="1">
                  <c:v>2 Umfang Rechteck</c:v>
                </c:pt>
                <c:pt idx="2">
                  <c:v>3 Würfel</c:v>
                </c:pt>
                <c:pt idx="3">
                  <c:v>4 Wertstoffhof</c:v>
                </c:pt>
                <c:pt idx="4">
                  <c:v>5 Flächeninhalt "Figur"</c:v>
                </c:pt>
                <c:pt idx="5">
                  <c:v>6 Ziffernkarten</c:v>
                </c:pt>
                <c:pt idx="6">
                  <c:v>7 Längste Zeitdauer</c:v>
                </c:pt>
                <c:pt idx="7">
                  <c:v>8 Parallele</c:v>
                </c:pt>
                <c:pt idx="8">
                  <c:v>9 Tank</c:v>
                </c:pt>
                <c:pt idx="9">
                  <c:v>10 Symmetrieachse</c:v>
                </c:pt>
                <c:pt idx="10">
                  <c:v>11 Klammern setzen</c:v>
                </c:pt>
                <c:pt idx="11">
                  <c:v>12 zweistellige Zahl</c:v>
                </c:pt>
                <c:pt idx="12">
                  <c:v>13 Pinnwand</c:v>
                </c:pt>
                <c:pt idx="13">
                  <c:v>14 Volumen Messbecher</c:v>
                </c:pt>
                <c:pt idx="14">
                  <c:v>15 Seilbahn</c:v>
                </c:pt>
                <c:pt idx="15">
                  <c:v>16 Fahne</c:v>
                </c:pt>
                <c:pt idx="16">
                  <c:v>17 Produkte zuordnen</c:v>
                </c:pt>
                <c:pt idx="17">
                  <c:v>18 Faktoren ergänzen</c:v>
                </c:pt>
                <c:pt idx="18">
                  <c:v>19 Netz des Würfels</c:v>
                </c:pt>
                <c:pt idx="19">
                  <c:v>20 Taschengeld</c:v>
                </c:pt>
                <c:pt idx="20">
                  <c:v>21 Pizza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0.5766</c:v>
                </c:pt>
                <c:pt idx="1">
                  <c:v>0.732</c:v>
                </c:pt>
                <c:pt idx="2">
                  <c:v>0.3626</c:v>
                </c:pt>
                <c:pt idx="3">
                  <c:v>0.7897</c:v>
                </c:pt>
                <c:pt idx="4">
                  <c:v>0.6604</c:v>
                </c:pt>
                <c:pt idx="5">
                  <c:v>0.5366</c:v>
                </c:pt>
                <c:pt idx="6">
                  <c:v>0.4951</c:v>
                </c:pt>
                <c:pt idx="7">
                  <c:v>0.5528</c:v>
                </c:pt>
                <c:pt idx="8">
                  <c:v>0.4793</c:v>
                </c:pt>
                <c:pt idx="9">
                  <c:v>0.5801</c:v>
                </c:pt>
                <c:pt idx="10">
                  <c:v>0.386</c:v>
                </c:pt>
                <c:pt idx="11">
                  <c:v>0.2061</c:v>
                </c:pt>
                <c:pt idx="12">
                  <c:v>0.226</c:v>
                </c:pt>
                <c:pt idx="13">
                  <c:v>0.3845</c:v>
                </c:pt>
                <c:pt idx="14">
                  <c:v>0.3557</c:v>
                </c:pt>
                <c:pt idx="15">
                  <c:v>0.6445</c:v>
                </c:pt>
                <c:pt idx="16">
                  <c:v>0.7007</c:v>
                </c:pt>
                <c:pt idx="17">
                  <c:v>0.2377</c:v>
                </c:pt>
                <c:pt idx="18">
                  <c:v>0.2992</c:v>
                </c:pt>
                <c:pt idx="19">
                  <c:v>0.6454</c:v>
                </c:pt>
                <c:pt idx="20">
                  <c:v>0.4656</c:v>
                </c:pt>
              </c:numCache>
            </c:numRef>
          </c:val>
        </c:ser>
        <c:gapWidth val="50"/>
        <c:axId val="23436323"/>
        <c:axId val="9600316"/>
      </c:barChart>
      <c:catAx>
        <c:axId val="23436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9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35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55"/>
          <c:w val="0.946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19293981"/>
        <c:axId val="39428102"/>
      </c:bar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</c:scaling>
        <c:axPos val="l"/>
        <c:delete val="1"/>
        <c:majorTickMark val="out"/>
        <c:minorTickMark val="none"/>
        <c:tickLblPos val="nextTo"/>
        <c:crossAx val="1929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775"/>
          <c:w val="0.9462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19308599"/>
        <c:axId val="39559664"/>
      </c:bar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</c:scaling>
        <c:axPos val="l"/>
        <c:delete val="1"/>
        <c:majorTickMark val="out"/>
        <c:minorTickMark val="none"/>
        <c:tickLblPos val="nextTo"/>
        <c:crossAx val="19308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525"/>
          <c:y val="0.10825"/>
          <c:w val="0.986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20492657"/>
        <c:axId val="50216186"/>
      </c:bar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2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13</xdr:row>
      <xdr:rowOff>142875</xdr:rowOff>
    </xdr:to>
    <xdr:graphicFrame>
      <xdr:nvGraphicFramePr>
        <xdr:cNvPr id="1" name="Diagramm 4"/>
        <xdr:cNvGraphicFramePr/>
      </xdr:nvGraphicFramePr>
      <xdr:xfrm>
        <a:off x="2619375" y="523875"/>
        <a:ext cx="3724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39</xdr:row>
      <xdr:rowOff>133350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A10">
            <v>1</v>
          </cell>
          <cell r="E10" t="str">
            <v/>
          </cell>
          <cell r="M10" t="str">
            <v/>
          </cell>
        </row>
        <row r="11">
          <cell r="A11">
            <v>2</v>
          </cell>
          <cell r="E11" t="str">
            <v/>
          </cell>
          <cell r="M11" t="str">
            <v/>
          </cell>
        </row>
        <row r="12">
          <cell r="A12">
            <v>3</v>
          </cell>
          <cell r="E12" t="str">
            <v/>
          </cell>
          <cell r="M12" t="str">
            <v/>
          </cell>
        </row>
        <row r="13">
          <cell r="A13">
            <v>4</v>
          </cell>
          <cell r="E13" t="str">
            <v/>
          </cell>
          <cell r="M13" t="str">
            <v/>
          </cell>
        </row>
        <row r="14">
          <cell r="A14">
            <v>5</v>
          </cell>
          <cell r="E14" t="str">
            <v/>
          </cell>
          <cell r="M14" t="str">
            <v/>
          </cell>
        </row>
        <row r="15">
          <cell r="A15">
            <v>6</v>
          </cell>
          <cell r="E15" t="str">
            <v/>
          </cell>
          <cell r="M15" t="str">
            <v/>
          </cell>
        </row>
        <row r="16">
          <cell r="A16">
            <v>7</v>
          </cell>
          <cell r="E16" t="str">
            <v/>
          </cell>
          <cell r="M16" t="str">
            <v/>
          </cell>
        </row>
        <row r="17">
          <cell r="A17">
            <v>8</v>
          </cell>
          <cell r="E17" t="str">
            <v/>
          </cell>
          <cell r="M17" t="str">
            <v/>
          </cell>
        </row>
        <row r="18">
          <cell r="A18">
            <v>9</v>
          </cell>
          <cell r="E18" t="str">
            <v/>
          </cell>
          <cell r="M18" t="str">
            <v/>
          </cell>
        </row>
        <row r="19">
          <cell r="A19">
            <v>10</v>
          </cell>
          <cell r="E19" t="str">
            <v/>
          </cell>
          <cell r="M19" t="str">
            <v/>
          </cell>
        </row>
        <row r="20">
          <cell r="A20">
            <v>11</v>
          </cell>
          <cell r="E20" t="str">
            <v/>
          </cell>
          <cell r="M20" t="str">
            <v/>
          </cell>
        </row>
        <row r="21">
          <cell r="A21">
            <v>12</v>
          </cell>
          <cell r="E21" t="str">
            <v/>
          </cell>
          <cell r="M21" t="str">
            <v/>
          </cell>
        </row>
        <row r="22">
          <cell r="A22">
            <v>13</v>
          </cell>
          <cell r="E22" t="str">
            <v/>
          </cell>
          <cell r="M22" t="str">
            <v/>
          </cell>
        </row>
        <row r="23">
          <cell r="A23">
            <v>14</v>
          </cell>
          <cell r="E23" t="str">
            <v/>
          </cell>
          <cell r="M23" t="str">
            <v/>
          </cell>
        </row>
        <row r="24">
          <cell r="A24">
            <v>15</v>
          </cell>
          <cell r="E24" t="str">
            <v/>
          </cell>
          <cell r="M24" t="str">
            <v/>
          </cell>
        </row>
        <row r="25">
          <cell r="A25">
            <v>16</v>
          </cell>
          <cell r="E25" t="str">
            <v/>
          </cell>
          <cell r="M25" t="str">
            <v/>
          </cell>
        </row>
        <row r="26">
          <cell r="A26">
            <v>17</v>
          </cell>
          <cell r="E26" t="str">
            <v/>
          </cell>
          <cell r="M26" t="str">
            <v/>
          </cell>
        </row>
        <row r="27">
          <cell r="A27">
            <v>18</v>
          </cell>
          <cell r="E27" t="str">
            <v/>
          </cell>
          <cell r="M27" t="str">
            <v/>
          </cell>
        </row>
        <row r="28">
          <cell r="A28">
            <v>19</v>
          </cell>
          <cell r="E28" t="str">
            <v/>
          </cell>
          <cell r="M28" t="str">
            <v/>
          </cell>
        </row>
        <row r="29">
          <cell r="A29">
            <v>20</v>
          </cell>
          <cell r="E29" t="str">
            <v/>
          </cell>
          <cell r="M29" t="str">
            <v/>
          </cell>
        </row>
        <row r="30">
          <cell r="A30">
            <v>21</v>
          </cell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zoomScalePageLayoutView="0" workbookViewId="0" topLeftCell="A1">
      <selection activeCell="Q6" sqref="Q6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28" t="s">
        <v>50</v>
      </c>
      <c r="B1" s="28"/>
      <c r="C1" s="28"/>
      <c r="D1" s="28"/>
      <c r="E1" s="28"/>
      <c r="F1" s="28"/>
      <c r="G1" s="28"/>
      <c r="H1" s="28"/>
      <c r="I1" s="28" t="s">
        <v>49</v>
      </c>
      <c r="J1" s="28"/>
      <c r="K1" s="28"/>
      <c r="L1" s="28"/>
      <c r="M1" s="28"/>
      <c r="N1" s="28"/>
      <c r="O1" s="28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3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" customHeight="1">
      <c r="A4" s="16" t="s">
        <v>23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23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28</v>
      </c>
      <c r="B5" s="22">
        <f>'[1]Diagramme'!B5</f>
        <v>0</v>
      </c>
      <c r="C5" s="22">
        <f>'[1]Diagramme'!C5</f>
        <v>0</v>
      </c>
      <c r="D5" s="22">
        <f>'[1]Diagramme'!D5</f>
        <v>0</v>
      </c>
      <c r="E5" s="22">
        <f>'[1]Diagramme'!E5</f>
        <v>0</v>
      </c>
      <c r="F5" s="22">
        <f>'[1]Diagramme'!F5</f>
        <v>0</v>
      </c>
      <c r="G5" s="22">
        <f>'[1]Diagramme'!G5</f>
        <v>0</v>
      </c>
      <c r="I5" s="18" t="s">
        <v>27</v>
      </c>
      <c r="J5" s="23">
        <f>'[1]Diagramme'!J5</f>
        <v>0</v>
      </c>
      <c r="K5" s="23">
        <f>'[1]Diagramme'!K5</f>
        <v>0</v>
      </c>
      <c r="L5" s="23">
        <f>'[1]Diagramme'!L5</f>
        <v>0</v>
      </c>
      <c r="M5" s="23">
        <f>'[1]Diagramme'!M5</f>
        <v>0</v>
      </c>
      <c r="N5" s="23">
        <f>'[1]Diagramme'!N5</f>
        <v>0</v>
      </c>
      <c r="O5" s="23">
        <f>'[1]Diagramme'!O5</f>
        <v>0</v>
      </c>
    </row>
    <row r="7" ht="19.5" customHeight="1"/>
    <row r="12" ht="15">
      <c r="J12" s="10"/>
    </row>
    <row r="24" ht="56.25" customHeight="1"/>
    <row r="25" spans="1:15" s="11" customFormat="1" ht="19.5" customHeight="1">
      <c r="A25" s="32" t="s">
        <v>30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43" s="12" customFormat="1" ht="73.5" customHeight="1"/>
    <row r="44" ht="13.5" customHeight="1"/>
    <row r="45" spans="1:15" ht="19.5" customHeight="1">
      <c r="A45" s="32" t="s">
        <v>31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7" spans="1:14" ht="15">
      <c r="A47" s="35" t="s">
        <v>32</v>
      </c>
      <c r="B47" s="35"/>
      <c r="C47" s="36" t="s">
        <v>33</v>
      </c>
      <c r="D47" s="36"/>
      <c r="E47" s="17" t="s">
        <v>34</v>
      </c>
      <c r="F47" s="17" t="s">
        <v>35</v>
      </c>
      <c r="G47" s="17" t="s">
        <v>36</v>
      </c>
      <c r="H47" s="17" t="s">
        <v>37</v>
      </c>
      <c r="I47" s="17" t="s">
        <v>38</v>
      </c>
      <c r="J47" s="17" t="s">
        <v>39</v>
      </c>
      <c r="K47" s="17" t="s">
        <v>40</v>
      </c>
      <c r="L47" s="17" t="s">
        <v>41</v>
      </c>
      <c r="M47" s="17" t="s">
        <v>42</v>
      </c>
      <c r="N47" s="17" t="s">
        <v>43</v>
      </c>
    </row>
    <row r="48" spans="1:14" ht="15">
      <c r="A48" s="29">
        <f>'Ergebnis Bayern'!B38</f>
        <v>3.2219942056977304</v>
      </c>
      <c r="B48" s="30"/>
      <c r="C48" s="31">
        <f>'[1]Diagramme'!$A$48</f>
      </c>
      <c r="D48" s="31"/>
      <c r="E48" s="15">
        <f>'[1]Diagramme'!C48</f>
      </c>
      <c r="F48" s="15">
        <f>'[1]Diagramme'!D48</f>
      </c>
      <c r="G48" s="15">
        <f>'[1]Diagramme'!E48</f>
      </c>
      <c r="H48" s="15">
        <f>'[1]Diagramme'!F48</f>
      </c>
      <c r="I48" s="15">
        <f>'[1]Diagramme'!G48</f>
      </c>
      <c r="J48" s="15">
        <f>'[1]Diagramme'!H48</f>
      </c>
      <c r="K48" s="15">
        <f>'[1]Diagramme'!I48</f>
      </c>
      <c r="L48" s="15">
        <f>'[1]Diagramme'!J48</f>
      </c>
      <c r="M48" s="15">
        <f>'[1]Diagramme'!K48</f>
      </c>
      <c r="N48" s="15">
        <f>'[1]Diagramme'!L48</f>
      </c>
    </row>
    <row r="73" spans="1:15" s="19" customFormat="1" ht="19.5" customHeight="1">
      <c r="A73" s="32" t="s">
        <v>45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</sheetData>
  <sheetProtection password="C8F0" sheet="1" objects="1" scenarios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E67" sqref="E67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0" t="s">
        <v>46</v>
      </c>
      <c r="B1" s="40"/>
      <c r="C1" s="40"/>
      <c r="D1" s="40"/>
      <c r="E1" s="40"/>
      <c r="F1" s="40"/>
      <c r="G1" s="40"/>
      <c r="H1" s="40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22</v>
      </c>
      <c r="B3" s="24" t="s">
        <v>25</v>
      </c>
      <c r="C3" s="25" t="s">
        <v>26</v>
      </c>
    </row>
    <row r="4" spans="1:3" ht="15">
      <c r="A4" s="2">
        <v>0</v>
      </c>
      <c r="B4" s="26">
        <v>5</v>
      </c>
      <c r="C4" s="6">
        <f>IF(SUM($B$4:$B$25)=0,"",B4/SUM($B$4:$B$25))</f>
        <v>0.00012071463061323032</v>
      </c>
    </row>
    <row r="5" spans="1:3" ht="15">
      <c r="A5" s="3">
        <v>1</v>
      </c>
      <c r="B5" s="27">
        <v>41</v>
      </c>
      <c r="C5" s="7">
        <f aca="true" t="shared" si="0" ref="C5:C25">IF(SUM($B$4:$B$25)=0,"",B5/SUM($B$4:$B$25))</f>
        <v>0.0009898599710284886</v>
      </c>
    </row>
    <row r="6" spans="1:3" ht="15">
      <c r="A6" s="2">
        <v>2</v>
      </c>
      <c r="B6" s="26">
        <v>116</v>
      </c>
      <c r="C6" s="6">
        <f t="shared" si="0"/>
        <v>0.0028005794302269436</v>
      </c>
    </row>
    <row r="7" spans="1:3" ht="15">
      <c r="A7" s="3">
        <v>3</v>
      </c>
      <c r="B7" s="27">
        <v>318</v>
      </c>
      <c r="C7" s="7">
        <f t="shared" si="0"/>
        <v>0.007677450507001448</v>
      </c>
    </row>
    <row r="8" spans="1:3" ht="15">
      <c r="A8" s="2">
        <v>4</v>
      </c>
      <c r="B8" s="26">
        <v>754</v>
      </c>
      <c r="C8" s="6">
        <f t="shared" si="0"/>
        <v>0.018203766296475132</v>
      </c>
    </row>
    <row r="9" spans="1:3" ht="15">
      <c r="A9" s="3">
        <v>5</v>
      </c>
      <c r="B9" s="27">
        <v>1407</v>
      </c>
      <c r="C9" s="7">
        <f t="shared" si="0"/>
        <v>0.03396909705456301</v>
      </c>
    </row>
    <row r="10" spans="1:3" ht="15">
      <c r="A10" s="2">
        <v>6</v>
      </c>
      <c r="B10" s="26">
        <v>2152</v>
      </c>
      <c r="C10" s="6">
        <f t="shared" si="0"/>
        <v>0.05195557701593433</v>
      </c>
    </row>
    <row r="11" spans="1:3" ht="15">
      <c r="A11" s="3">
        <v>7</v>
      </c>
      <c r="B11" s="27">
        <v>3339</v>
      </c>
      <c r="C11" s="7">
        <f t="shared" si="0"/>
        <v>0.08061323032351521</v>
      </c>
    </row>
    <row r="12" spans="1:3" ht="15">
      <c r="A12" s="2">
        <v>8</v>
      </c>
      <c r="B12" s="26">
        <v>4178</v>
      </c>
      <c r="C12" s="6">
        <f t="shared" si="0"/>
        <v>0.10086914534041526</v>
      </c>
    </row>
    <row r="13" spans="1:3" ht="15">
      <c r="A13" s="3">
        <v>9</v>
      </c>
      <c r="B13" s="27">
        <v>4594</v>
      </c>
      <c r="C13" s="7">
        <f t="shared" si="0"/>
        <v>0.11091260260743602</v>
      </c>
    </row>
    <row r="14" spans="1:3" ht="15">
      <c r="A14" s="2">
        <v>10</v>
      </c>
      <c r="B14" s="26">
        <v>5188</v>
      </c>
      <c r="C14" s="6">
        <f t="shared" si="0"/>
        <v>0.1252535007242878</v>
      </c>
    </row>
    <row r="15" spans="1:3" ht="15">
      <c r="A15" s="3">
        <v>11</v>
      </c>
      <c r="B15" s="27">
        <v>4781</v>
      </c>
      <c r="C15" s="7">
        <f t="shared" si="0"/>
        <v>0.11542732979237083</v>
      </c>
    </row>
    <row r="16" spans="1:3" ht="15">
      <c r="A16" s="2">
        <v>12</v>
      </c>
      <c r="B16" s="26">
        <v>4077</v>
      </c>
      <c r="C16" s="6">
        <f t="shared" si="0"/>
        <v>0.098430709802028</v>
      </c>
    </row>
    <row r="17" spans="1:3" ht="15">
      <c r="A17" s="3">
        <v>13</v>
      </c>
      <c r="B17" s="27">
        <v>3515</v>
      </c>
      <c r="C17" s="7">
        <f t="shared" si="0"/>
        <v>0.08486238532110092</v>
      </c>
    </row>
    <row r="18" spans="1:3" ht="15">
      <c r="A18" s="2">
        <v>14</v>
      </c>
      <c r="B18" s="26">
        <v>2655</v>
      </c>
      <c r="C18" s="6">
        <f t="shared" si="0"/>
        <v>0.0640994688556253</v>
      </c>
    </row>
    <row r="19" spans="1:3" ht="15">
      <c r="A19" s="3">
        <v>15</v>
      </c>
      <c r="B19" s="27">
        <v>1788</v>
      </c>
      <c r="C19" s="7">
        <f t="shared" si="0"/>
        <v>0.043167551907291164</v>
      </c>
    </row>
    <row r="20" spans="1:3" ht="15">
      <c r="A20" s="2">
        <v>16</v>
      </c>
      <c r="B20" s="26">
        <v>1239</v>
      </c>
      <c r="C20" s="6">
        <f t="shared" si="0"/>
        <v>0.029913085465958476</v>
      </c>
    </row>
    <row r="21" spans="1:3" ht="15">
      <c r="A21" s="3">
        <v>17</v>
      </c>
      <c r="B21" s="27">
        <v>714</v>
      </c>
      <c r="C21" s="7">
        <f t="shared" si="0"/>
        <v>0.01723804925156929</v>
      </c>
    </row>
    <row r="22" spans="1:3" ht="15">
      <c r="A22" s="2">
        <v>18</v>
      </c>
      <c r="B22" s="26">
        <v>340</v>
      </c>
      <c r="C22" s="6">
        <f t="shared" si="0"/>
        <v>0.008208594881699663</v>
      </c>
    </row>
    <row r="23" spans="1:3" ht="15">
      <c r="A23" s="3">
        <v>19</v>
      </c>
      <c r="B23" s="27">
        <v>152</v>
      </c>
      <c r="C23" s="7">
        <f t="shared" si="0"/>
        <v>0.003669724770642202</v>
      </c>
    </row>
    <row r="24" spans="1:3" ht="15">
      <c r="A24" s="2">
        <v>20</v>
      </c>
      <c r="B24" s="26">
        <v>55</v>
      </c>
      <c r="C24" s="6">
        <f t="shared" si="0"/>
        <v>0.0013278609367455335</v>
      </c>
    </row>
    <row r="25" spans="1:3" ht="15">
      <c r="A25" s="3">
        <v>21</v>
      </c>
      <c r="B25" s="27">
        <v>12</v>
      </c>
      <c r="C25" s="7">
        <f t="shared" si="0"/>
        <v>0.0002897151134717528</v>
      </c>
    </row>
    <row r="28" spans="1:8" ht="24.75" customHeight="1">
      <c r="A28" s="40" t="s">
        <v>47</v>
      </c>
      <c r="B28" s="40"/>
      <c r="C28" s="40"/>
      <c r="D28" s="40"/>
      <c r="E28" s="40"/>
      <c r="F28" s="40"/>
      <c r="G28" s="40"/>
      <c r="H28" s="40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23</v>
      </c>
      <c r="B30" s="24" t="s">
        <v>25</v>
      </c>
      <c r="C30" s="25" t="s">
        <v>26</v>
      </c>
    </row>
    <row r="31" spans="1:3" ht="15">
      <c r="A31" s="2">
        <v>1</v>
      </c>
      <c r="B31" s="2">
        <f>B25+B24+B23+B22+B21+B20</f>
        <v>2512</v>
      </c>
      <c r="C31" s="6">
        <f aca="true" t="shared" si="1" ref="C31:C36">IF(SUM($B$4:$B$25)=0,"",B31/SUM($B$4:$B$25))</f>
        <v>0.060647030420086914</v>
      </c>
    </row>
    <row r="32" spans="1:3" ht="15">
      <c r="A32" s="3">
        <v>2</v>
      </c>
      <c r="B32" s="3">
        <f>B19+B18+B17</f>
        <v>7958</v>
      </c>
      <c r="C32" s="7">
        <f t="shared" si="1"/>
        <v>0.19212940608401738</v>
      </c>
    </row>
    <row r="33" spans="1:3" ht="15">
      <c r="A33" s="2">
        <v>3</v>
      </c>
      <c r="B33" s="2">
        <f>B16+B15+B14</f>
        <v>14046</v>
      </c>
      <c r="C33" s="6">
        <f t="shared" si="1"/>
        <v>0.3391115403186866</v>
      </c>
    </row>
    <row r="34" spans="1:3" ht="15">
      <c r="A34" s="3">
        <v>4</v>
      </c>
      <c r="B34" s="3">
        <f>B13+B12+B11</f>
        <v>12111</v>
      </c>
      <c r="C34" s="7">
        <f t="shared" si="1"/>
        <v>0.2923949782713665</v>
      </c>
    </row>
    <row r="35" spans="1:3" ht="15">
      <c r="A35" s="2">
        <v>5</v>
      </c>
      <c r="B35" s="2">
        <f>B10+B9+B8</f>
        <v>4313</v>
      </c>
      <c r="C35" s="6">
        <f t="shared" si="1"/>
        <v>0.10412844036697248</v>
      </c>
    </row>
    <row r="36" spans="1:3" ht="15">
      <c r="A36" s="3">
        <v>6</v>
      </c>
      <c r="B36" s="3">
        <f>B7+B6+B5+B4</f>
        <v>480</v>
      </c>
      <c r="C36" s="7">
        <f t="shared" si="1"/>
        <v>0.01158860453887011</v>
      </c>
    </row>
    <row r="37" spans="1:3" ht="15">
      <c r="A37" s="4"/>
      <c r="B37" s="4"/>
      <c r="C37" s="5"/>
    </row>
    <row r="38" spans="1:3" ht="18.75" customHeight="1">
      <c r="A38" s="25" t="s">
        <v>44</v>
      </c>
      <c r="B38" s="14">
        <f>IF(SUM(B4:B25)=0,"",(B31*A31+B32*A32+B33*A33+B34*A34+B35*A35+B36*A36)/SUM(B31:B36))</f>
        <v>3.2219942056977304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0" t="s">
        <v>48</v>
      </c>
      <c r="B43" s="40"/>
      <c r="C43" s="40"/>
      <c r="D43" s="40"/>
      <c r="E43" s="40"/>
      <c r="F43" s="40"/>
      <c r="G43" s="40"/>
      <c r="H43" s="40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24</v>
      </c>
      <c r="B45" s="41" t="s">
        <v>21</v>
      </c>
      <c r="C45" s="41"/>
      <c r="D45" s="41"/>
      <c r="E45" s="25" t="s">
        <v>26</v>
      </c>
      <c r="F45" s="1"/>
    </row>
    <row r="46" spans="1:6" ht="15">
      <c r="A46" s="2">
        <v>1</v>
      </c>
      <c r="B46" s="42" t="s">
        <v>20</v>
      </c>
      <c r="C46" s="43"/>
      <c r="D46" s="44"/>
      <c r="E46" s="8">
        <v>0.5766</v>
      </c>
      <c r="F46" s="21" t="str">
        <f>A46&amp;" "&amp;B46</f>
        <v>1 Nachtzug</v>
      </c>
    </row>
    <row r="47" spans="1:6" ht="15">
      <c r="A47" s="20">
        <f>A46+1</f>
        <v>2</v>
      </c>
      <c r="B47" s="37" t="s">
        <v>0</v>
      </c>
      <c r="C47" s="38"/>
      <c r="D47" s="39"/>
      <c r="E47" s="9">
        <v>0.732</v>
      </c>
      <c r="F47" s="21" t="str">
        <f aca="true" t="shared" si="2" ref="F47:F66">A47&amp;" "&amp;B47</f>
        <v>2 Umfang Rechteck</v>
      </c>
    </row>
    <row r="48" spans="1:6" ht="15">
      <c r="A48" s="2">
        <f aca="true" t="shared" si="3" ref="A48:A66">A47+1</f>
        <v>3</v>
      </c>
      <c r="B48" s="42" t="s">
        <v>1</v>
      </c>
      <c r="C48" s="43"/>
      <c r="D48" s="44"/>
      <c r="E48" s="8">
        <v>0.3626</v>
      </c>
      <c r="F48" s="21" t="str">
        <f t="shared" si="2"/>
        <v>3 Würfel</v>
      </c>
    </row>
    <row r="49" spans="1:6" ht="15">
      <c r="A49" s="20">
        <f t="shared" si="3"/>
        <v>4</v>
      </c>
      <c r="B49" s="37" t="s">
        <v>2</v>
      </c>
      <c r="C49" s="38"/>
      <c r="D49" s="39"/>
      <c r="E49" s="9">
        <v>0.7897</v>
      </c>
      <c r="F49" s="21" t="str">
        <f t="shared" si="2"/>
        <v>4 Wertstoffhof</v>
      </c>
    </row>
    <row r="50" spans="1:6" ht="15">
      <c r="A50" s="2">
        <f t="shared" si="3"/>
        <v>5</v>
      </c>
      <c r="B50" s="42" t="s">
        <v>3</v>
      </c>
      <c r="C50" s="43"/>
      <c r="D50" s="44"/>
      <c r="E50" s="8">
        <v>0.6604</v>
      </c>
      <c r="F50" s="21" t="str">
        <f t="shared" si="2"/>
        <v>5 Flächeninhalt "Figur"</v>
      </c>
    </row>
    <row r="51" spans="1:6" ht="15">
      <c r="A51" s="20">
        <f t="shared" si="3"/>
        <v>6</v>
      </c>
      <c r="B51" s="37" t="s">
        <v>4</v>
      </c>
      <c r="C51" s="38"/>
      <c r="D51" s="39"/>
      <c r="E51" s="9">
        <v>0.5366</v>
      </c>
      <c r="F51" s="21" t="str">
        <f t="shared" si="2"/>
        <v>6 Ziffernkarten</v>
      </c>
    </row>
    <row r="52" spans="1:6" ht="15">
      <c r="A52" s="2">
        <f t="shared" si="3"/>
        <v>7</v>
      </c>
      <c r="B52" s="42" t="s">
        <v>5</v>
      </c>
      <c r="C52" s="43"/>
      <c r="D52" s="44"/>
      <c r="E52" s="8">
        <v>0.4951</v>
      </c>
      <c r="F52" s="21" t="str">
        <f t="shared" si="2"/>
        <v>7 Längste Zeitdauer</v>
      </c>
    </row>
    <row r="53" spans="1:6" ht="15">
      <c r="A53" s="20">
        <f t="shared" si="3"/>
        <v>8</v>
      </c>
      <c r="B53" s="37" t="s">
        <v>6</v>
      </c>
      <c r="C53" s="38"/>
      <c r="D53" s="39"/>
      <c r="E53" s="9">
        <v>0.5528</v>
      </c>
      <c r="F53" s="21" t="str">
        <f t="shared" si="2"/>
        <v>8 Parallele</v>
      </c>
    </row>
    <row r="54" spans="1:6" ht="15">
      <c r="A54" s="2">
        <f t="shared" si="3"/>
        <v>9</v>
      </c>
      <c r="B54" s="42" t="s">
        <v>7</v>
      </c>
      <c r="C54" s="43"/>
      <c r="D54" s="44"/>
      <c r="E54" s="8">
        <v>0.4793</v>
      </c>
      <c r="F54" s="21" t="str">
        <f t="shared" si="2"/>
        <v>9 Tank</v>
      </c>
    </row>
    <row r="55" spans="1:6" ht="15">
      <c r="A55" s="20">
        <f t="shared" si="3"/>
        <v>10</v>
      </c>
      <c r="B55" s="37" t="s">
        <v>8</v>
      </c>
      <c r="C55" s="38"/>
      <c r="D55" s="39"/>
      <c r="E55" s="9">
        <v>0.5801</v>
      </c>
      <c r="F55" s="21" t="str">
        <f t="shared" si="2"/>
        <v>10 Symmetrieachse</v>
      </c>
    </row>
    <row r="56" spans="1:6" ht="15">
      <c r="A56" s="2">
        <f t="shared" si="3"/>
        <v>11</v>
      </c>
      <c r="B56" s="42" t="s">
        <v>9</v>
      </c>
      <c r="C56" s="43"/>
      <c r="D56" s="44"/>
      <c r="E56" s="8">
        <v>0.386</v>
      </c>
      <c r="F56" s="21" t="str">
        <f t="shared" si="2"/>
        <v>11 Klammern setzen</v>
      </c>
    </row>
    <row r="57" spans="1:6" ht="15">
      <c r="A57" s="20">
        <f t="shared" si="3"/>
        <v>12</v>
      </c>
      <c r="B57" s="37" t="s">
        <v>10</v>
      </c>
      <c r="C57" s="38"/>
      <c r="D57" s="39"/>
      <c r="E57" s="9">
        <v>0.2061</v>
      </c>
      <c r="F57" s="21" t="str">
        <f t="shared" si="2"/>
        <v>12 zweistellige Zahl</v>
      </c>
    </row>
    <row r="58" spans="1:6" ht="15">
      <c r="A58" s="2">
        <f t="shared" si="3"/>
        <v>13</v>
      </c>
      <c r="B58" s="42" t="s">
        <v>11</v>
      </c>
      <c r="C58" s="43"/>
      <c r="D58" s="44"/>
      <c r="E58" s="8">
        <v>0.226</v>
      </c>
      <c r="F58" s="21" t="str">
        <f t="shared" si="2"/>
        <v>13 Pinnwand</v>
      </c>
    </row>
    <row r="59" spans="1:6" ht="15">
      <c r="A59" s="20">
        <f t="shared" si="3"/>
        <v>14</v>
      </c>
      <c r="B59" s="37" t="s">
        <v>12</v>
      </c>
      <c r="C59" s="38"/>
      <c r="D59" s="39"/>
      <c r="E59" s="9">
        <v>0.3845</v>
      </c>
      <c r="F59" s="21" t="str">
        <f t="shared" si="2"/>
        <v>14 Volumen Messbecher</v>
      </c>
    </row>
    <row r="60" spans="1:6" ht="15">
      <c r="A60" s="2">
        <f t="shared" si="3"/>
        <v>15</v>
      </c>
      <c r="B60" s="42" t="s">
        <v>13</v>
      </c>
      <c r="C60" s="43"/>
      <c r="D60" s="44"/>
      <c r="E60" s="8">
        <v>0.3557</v>
      </c>
      <c r="F60" s="21" t="str">
        <f t="shared" si="2"/>
        <v>15 Seilbahn</v>
      </c>
    </row>
    <row r="61" spans="1:6" ht="15">
      <c r="A61" s="20">
        <f t="shared" si="3"/>
        <v>16</v>
      </c>
      <c r="B61" s="37" t="s">
        <v>14</v>
      </c>
      <c r="C61" s="38"/>
      <c r="D61" s="39"/>
      <c r="E61" s="9">
        <v>0.6445</v>
      </c>
      <c r="F61" s="21" t="str">
        <f t="shared" si="2"/>
        <v>16 Fahne</v>
      </c>
    </row>
    <row r="62" spans="1:6" ht="15">
      <c r="A62" s="2">
        <f t="shared" si="3"/>
        <v>17</v>
      </c>
      <c r="B62" s="42" t="s">
        <v>15</v>
      </c>
      <c r="C62" s="43"/>
      <c r="D62" s="44"/>
      <c r="E62" s="8">
        <v>0.7007</v>
      </c>
      <c r="F62" s="21" t="str">
        <f t="shared" si="2"/>
        <v>17 Produkte zuordnen</v>
      </c>
    </row>
    <row r="63" spans="1:6" ht="15">
      <c r="A63" s="20">
        <f t="shared" si="3"/>
        <v>18</v>
      </c>
      <c r="B63" s="37" t="s">
        <v>16</v>
      </c>
      <c r="C63" s="38"/>
      <c r="D63" s="39"/>
      <c r="E63" s="9">
        <v>0.2377</v>
      </c>
      <c r="F63" s="21" t="str">
        <f t="shared" si="2"/>
        <v>18 Faktoren ergänzen</v>
      </c>
    </row>
    <row r="64" spans="1:6" ht="15">
      <c r="A64" s="2">
        <f t="shared" si="3"/>
        <v>19</v>
      </c>
      <c r="B64" s="42" t="s">
        <v>17</v>
      </c>
      <c r="C64" s="43"/>
      <c r="D64" s="44"/>
      <c r="E64" s="8">
        <v>0.2992</v>
      </c>
      <c r="F64" s="21" t="str">
        <f t="shared" si="2"/>
        <v>19 Netz des Würfels</v>
      </c>
    </row>
    <row r="65" spans="1:6" ht="15">
      <c r="A65" s="20">
        <f t="shared" si="3"/>
        <v>20</v>
      </c>
      <c r="B65" s="37" t="s">
        <v>18</v>
      </c>
      <c r="C65" s="38"/>
      <c r="D65" s="39"/>
      <c r="E65" s="9">
        <v>0.6454</v>
      </c>
      <c r="F65" s="21" t="str">
        <f t="shared" si="2"/>
        <v>20 Taschengeld</v>
      </c>
    </row>
    <row r="66" spans="1:6" ht="15">
      <c r="A66" s="2">
        <f t="shared" si="3"/>
        <v>21</v>
      </c>
      <c r="B66" s="42" t="s">
        <v>19</v>
      </c>
      <c r="C66" s="43"/>
      <c r="D66" s="44"/>
      <c r="E66" s="8">
        <v>0.4656</v>
      </c>
      <c r="F66" s="21" t="str">
        <f t="shared" si="2"/>
        <v>21 Pizza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65:D65"/>
    <mergeCell ref="B66:D66"/>
    <mergeCell ref="B59:D59"/>
    <mergeCell ref="B60:D60"/>
    <mergeCell ref="B61:D61"/>
    <mergeCell ref="B62:D62"/>
    <mergeCell ref="B63:D63"/>
    <mergeCell ref="B64:D64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53:D53"/>
    <mergeCell ref="A1:H1"/>
    <mergeCell ref="A28:H28"/>
    <mergeCell ref="A43:H43"/>
    <mergeCell ref="B45:D45"/>
    <mergeCell ref="B46:D46"/>
    <mergeCell ref="B47:D4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2011-08-11T08:37:46Z</cp:lastPrinted>
  <dcterms:created xsi:type="dcterms:W3CDTF">2011-07-11T15:41:21Z</dcterms:created>
  <dcterms:modified xsi:type="dcterms:W3CDTF">2012-02-28T09:05:10Z</dcterms:modified>
  <cp:category/>
  <cp:version/>
  <cp:contentType/>
  <cp:contentStatus/>
</cp:coreProperties>
</file>